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72" yWindow="168" windowWidth="9012" windowHeight="11988" activeTab="0"/>
  </bookViews>
  <sheets>
    <sheet name="Plan1" sheetId="1" r:id="rId1"/>
  </sheets>
  <externalReferences>
    <externalReference r:id="rId4"/>
  </externalReferences>
  <definedNames>
    <definedName name="_xlnm.Print_Area" localSheetId="0">'Plan1'!$A$1:$M$23</definedName>
  </definedNames>
  <calcPr fullCalcOnLoad="1"/>
</workbook>
</file>

<file path=xl/sharedStrings.xml><?xml version="1.0" encoding="utf-8"?>
<sst xmlns="http://schemas.openxmlformats.org/spreadsheetml/2006/main" count="25" uniqueCount="22">
  <si>
    <t>2.0</t>
  </si>
  <si>
    <t>3.0</t>
  </si>
  <si>
    <t>1.0</t>
  </si>
  <si>
    <t>4.0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</si>
  <si>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</si>
  <si>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</si>
  <si>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</si>
  <si>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</si>
  <si>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</si>
  <si>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</si>
  <si>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</si>
  <si>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</si>
  <si>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</si>
  <si>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</si>
  <si>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Valor</t>
  </si>
  <si>
    <t>5.0</t>
  </si>
  <si>
    <t>PINTURA</t>
  </si>
  <si>
    <t>DIVISÓRIAS</t>
  </si>
  <si>
    <t>Local e data</t>
  </si>
  <si>
    <t>Nome / Razão Social e  CNPJ</t>
  </si>
  <si>
    <t>CARIMBO DA  EMPRESA</t>
  </si>
  <si>
    <t>Assinaturas Resp. Técnico e Legal Emprersa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</si>
</sst>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u val="single"/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71" fontId="7" fillId="0" borderId="18" xfId="60" applyFont="1" applyBorder="1" applyAlignment="1">
      <alignment/>
    </xf>
    <xf numFmtId="2" fontId="7" fillId="0" borderId="18" xfId="0" applyNumberFormat="1" applyFont="1" applyBorder="1" applyAlignment="1">
      <alignment/>
    </xf>
    <xf numFmtId="171" fontId="6" fillId="0" borderId="18" xfId="60" applyFont="1" applyBorder="1" applyAlignment="1">
      <alignment/>
    </xf>
    <xf numFmtId="0" fontId="3" fillId="0" borderId="0" xfId="0" applyFont="1" applyBorder="1" applyAlignment="1">
      <alignment/>
    </xf>
    <xf numFmtId="171" fontId="6" fillId="0" borderId="16" xfId="60" applyFont="1" applyBorder="1" applyAlignment="1">
      <alignment/>
    </xf>
    <xf numFmtId="171" fontId="6" fillId="0" borderId="17" xfId="6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171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171" fontId="7" fillId="0" borderId="15" xfId="6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7" xfId="0" applyFont="1" applyBorder="1" applyAlignment="1">
      <alignment/>
    </xf>
    <xf numFmtId="171" fontId="46" fillId="0" borderId="16" xfId="60" applyFont="1" applyBorder="1" applyAlignment="1">
      <alignment/>
    </xf>
    <xf numFmtId="171" fontId="46" fillId="0" borderId="17" xfId="60" applyFont="1" applyBorder="1" applyAlignment="1">
      <alignment/>
    </xf>
    <xf numFmtId="171" fontId="46" fillId="0" borderId="17" xfId="0" applyNumberFormat="1" applyFont="1" applyBorder="1" applyAlignment="1">
      <alignment/>
    </xf>
    <xf numFmtId="10" fontId="46" fillId="0" borderId="16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0" fillId="0" borderId="25" xfId="0" applyBorder="1" applyAlignment="1">
      <alignment wrapText="1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O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7">
          <cell r="F17" t="str">
            <v>REFORMA E DIVISÓRIAS - CRECHE DOCE INFANCIA</v>
          </cell>
        </row>
      </sheetData>
      <sheetData sheetId="4">
        <row r="17">
          <cell r="R17" t="str">
            <v>DEMOLIÇÕES / REMOÇÕES</v>
          </cell>
          <cell r="X17">
            <v>272.84</v>
          </cell>
        </row>
        <row r="21">
          <cell r="R21" t="str">
            <v>FECHAMENTOS</v>
          </cell>
          <cell r="X21">
            <v>1203.73</v>
          </cell>
        </row>
        <row r="26">
          <cell r="R26" t="str">
            <v>ABERTURAS ALUMÍNIO</v>
          </cell>
          <cell r="X26">
            <v>7537.99</v>
          </cell>
        </row>
        <row r="29">
          <cell r="X29">
            <v>1697.15</v>
          </cell>
        </row>
        <row r="32">
          <cell r="X32">
            <v>2938.29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30" zoomScaleSheetLayoutView="130" workbookViewId="0" topLeftCell="A1">
      <selection activeCell="H17" sqref="H17"/>
    </sheetView>
  </sheetViews>
  <sheetFormatPr defaultColWidth="9.140625" defaultRowHeight="12.75"/>
  <cols>
    <col min="1" max="1" width="7.57421875" style="0" customWidth="1"/>
    <col min="2" max="2" width="36.7109375" style="0" customWidth="1"/>
    <col min="3" max="3" width="12.28125" style="0" hidden="1" customWidth="1"/>
    <col min="4" max="4" width="4.00390625" style="0" hidden="1" customWidth="1"/>
    <col min="5" max="5" width="3.140625" style="0" hidden="1" customWidth="1"/>
    <col min="6" max="6" width="11.140625" style="0" customWidth="1"/>
    <col min="7" max="7" width="8.28125" style="0" customWidth="1"/>
    <col min="8" max="8" width="12.00390625" style="0" customWidth="1"/>
    <col min="9" max="9" width="10.28125" style="0" customWidth="1"/>
  </cols>
  <sheetData>
    <row r="1" spans="1:4" ht="13.5">
      <c r="A1" s="3"/>
      <c r="B1" s="40" t="s">
        <v>8</v>
      </c>
      <c r="C1" s="16"/>
      <c r="D1" s="4"/>
    </row>
    <row r="2" spans="1:9" ht="14.25" thickBot="1">
      <c r="A2" s="7"/>
      <c r="B2" s="6"/>
      <c r="C2" s="6"/>
      <c r="D2" s="6"/>
      <c r="E2" s="6"/>
      <c r="F2" s="6"/>
      <c r="G2" s="6"/>
      <c r="H2" s="6"/>
      <c r="I2" s="6"/>
    </row>
    <row r="3" spans="1:9" ht="13.5">
      <c r="A3" s="38" t="str">
        <f>'[1]DADOS'!$F$17</f>
        <v>REFORMA E DIVISÓRIAS - CRECHE DOCE INFANCIA</v>
      </c>
      <c r="B3" s="39"/>
      <c r="C3" s="39"/>
      <c r="D3" s="39"/>
      <c r="E3" s="39"/>
      <c r="F3" s="39"/>
      <c r="G3" s="39"/>
      <c r="H3" s="5"/>
      <c r="I3" s="5"/>
    </row>
    <row r="4" spans="1:9" ht="13.5">
      <c r="A4" s="33"/>
      <c r="B4" s="5"/>
      <c r="C4" s="5"/>
      <c r="D4" s="5"/>
      <c r="E4" s="5"/>
      <c r="F4" s="5"/>
      <c r="G4" s="5"/>
      <c r="H4" s="5"/>
      <c r="I4" s="5"/>
    </row>
    <row r="5" spans="1:9" ht="14.25" thickBot="1">
      <c r="A5" s="33" t="s">
        <v>7</v>
      </c>
      <c r="B5" s="5"/>
      <c r="C5" s="5"/>
      <c r="D5" s="5"/>
      <c r="E5" s="5"/>
      <c r="F5" s="5"/>
      <c r="G5" s="5"/>
      <c r="H5" s="5"/>
      <c r="I5" s="5"/>
    </row>
    <row r="6" spans="1:9" ht="13.5">
      <c r="A6" s="32" t="s">
        <v>9</v>
      </c>
      <c r="B6" s="19" t="s">
        <v>10</v>
      </c>
      <c r="C6" s="19"/>
      <c r="D6" s="19" t="s">
        <v>5</v>
      </c>
      <c r="E6" s="19"/>
      <c r="F6" s="22" t="s">
        <v>12</v>
      </c>
      <c r="G6" s="22"/>
      <c r="H6" s="22" t="s">
        <v>13</v>
      </c>
      <c r="I6" s="22"/>
    </row>
    <row r="7" spans="1:9" ht="14.25" thickBot="1">
      <c r="A7" s="8"/>
      <c r="B7" s="20" t="s">
        <v>11</v>
      </c>
      <c r="C7" s="9"/>
      <c r="D7" s="9"/>
      <c r="E7" s="9"/>
      <c r="F7" s="23" t="s">
        <v>14</v>
      </c>
      <c r="G7" s="23" t="s">
        <v>5</v>
      </c>
      <c r="H7" s="23" t="s">
        <v>14</v>
      </c>
      <c r="I7" s="23" t="s">
        <v>5</v>
      </c>
    </row>
    <row r="8" spans="1:9" ht="19.5" customHeight="1">
      <c r="A8" s="10" t="s">
        <v>2</v>
      </c>
      <c r="B8" s="10" t="str">
        <f>'[1]ORÇAMENTO'!$R$17</f>
        <v>DEMOLIÇÕES / REMOÇÕES</v>
      </c>
      <c r="C8" s="17">
        <v>2064.52</v>
      </c>
      <c r="D8" s="11">
        <f>(C8*0.00111111)</f>
        <v>2.2939088172</v>
      </c>
      <c r="E8" s="11"/>
      <c r="F8" s="34">
        <f>'[1]ORÇAMENTO'!$X$17</f>
        <v>272.84</v>
      </c>
      <c r="G8" s="24">
        <f>F8*100/F13</f>
        <v>1.9988278388278387</v>
      </c>
      <c r="H8" s="24">
        <f>I8*$F$8</f>
        <v>272.84</v>
      </c>
      <c r="I8" s="37">
        <v>1</v>
      </c>
    </row>
    <row r="9" spans="1:9" ht="19.5" customHeight="1">
      <c r="A9" s="12" t="s">
        <v>0</v>
      </c>
      <c r="B9" s="12" t="str">
        <f>'[1]ORÇAMENTO'!$R$21</f>
        <v>FECHAMENTOS</v>
      </c>
      <c r="C9" s="18">
        <v>1899.27</v>
      </c>
      <c r="D9" s="11">
        <f>(C9*0.00111111)</f>
        <v>2.1102978897</v>
      </c>
      <c r="E9" s="11"/>
      <c r="F9" s="35">
        <f>'[1]ORÇAMENTO'!$X$21</f>
        <v>1203.73</v>
      </c>
      <c r="G9" s="24">
        <f>F9*100/F13</f>
        <v>8.818534798534799</v>
      </c>
      <c r="H9" s="24">
        <f>I9*$F$9</f>
        <v>1203.73</v>
      </c>
      <c r="I9" s="37">
        <v>1</v>
      </c>
    </row>
    <row r="10" spans="1:9" ht="19.5" customHeight="1">
      <c r="A10" s="12" t="s">
        <v>1</v>
      </c>
      <c r="B10" s="12" t="str">
        <f>'[1]ORÇAMENTO'!$R$26</f>
        <v>ABERTURAS ALUMÍNIO</v>
      </c>
      <c r="C10" s="18">
        <v>11143.79</v>
      </c>
      <c r="D10" s="11">
        <f>(C10*0.00111111)</f>
        <v>12.381976506900001</v>
      </c>
      <c r="E10" s="11"/>
      <c r="F10" s="35">
        <f>'[1]ORÇAMENTO'!$X$26</f>
        <v>7537.99</v>
      </c>
      <c r="G10" s="24">
        <f>F10*100/F13</f>
        <v>55.22336996336996</v>
      </c>
      <c r="H10" s="24">
        <f>I10*$F$10</f>
        <v>7537.99</v>
      </c>
      <c r="I10" s="37">
        <v>1</v>
      </c>
    </row>
    <row r="11" spans="1:9" ht="19.5" customHeight="1">
      <c r="A11" s="12" t="s">
        <v>3</v>
      </c>
      <c r="B11" s="12" t="s">
        <v>16</v>
      </c>
      <c r="C11" s="18"/>
      <c r="D11" s="11"/>
      <c r="E11" s="21"/>
      <c r="F11" s="35">
        <f>'[1]ORÇAMENTO'!$X$29</f>
        <v>1697.15</v>
      </c>
      <c r="G11" s="24">
        <f>F11*100/F13</f>
        <v>12.433333333333334</v>
      </c>
      <c r="H11" s="24">
        <f>I11*$F$11</f>
        <v>1697.15</v>
      </c>
      <c r="I11" s="37">
        <v>1</v>
      </c>
    </row>
    <row r="12" spans="1:9" ht="19.5" customHeight="1" thickBot="1">
      <c r="A12" s="12" t="s">
        <v>15</v>
      </c>
      <c r="B12" s="25" t="s">
        <v>17</v>
      </c>
      <c r="C12" s="18">
        <v>14457.1</v>
      </c>
      <c r="D12" s="11">
        <f>(C12*0.00111111)</f>
        <v>16.063428381</v>
      </c>
      <c r="E12" s="21"/>
      <c r="F12" s="36">
        <f>'[1]ORÇAMENTO'!$X$32</f>
        <v>2938.29</v>
      </c>
      <c r="G12" s="24">
        <f>F12*100/F13</f>
        <v>21.525934065934067</v>
      </c>
      <c r="H12" s="24">
        <f>I12*$F$12</f>
        <v>2938.29</v>
      </c>
      <c r="I12" s="37">
        <v>1</v>
      </c>
    </row>
    <row r="13" spans="1:9" ht="19.5" customHeight="1">
      <c r="A13" s="28"/>
      <c r="B13" s="30" t="s">
        <v>6</v>
      </c>
      <c r="C13" s="13">
        <f>SUM(C8:C12)</f>
        <v>29564.68</v>
      </c>
      <c r="D13" s="14">
        <f>SUM(D8:D12)</f>
        <v>32.8496115948</v>
      </c>
      <c r="E13" s="14"/>
      <c r="F13" s="15">
        <f>SUM(F8:F12)</f>
        <v>13650</v>
      </c>
      <c r="G13" s="15">
        <f>SUM(G8:G12)</f>
        <v>100</v>
      </c>
      <c r="H13" s="13">
        <f>SUM(H8:H12)</f>
        <v>13650</v>
      </c>
      <c r="I13" s="15">
        <f>(I8*$G$8)+(I9*$G$9)+(I10*$G$10)+(I11*$G$11)+(I12*$G$12)</f>
        <v>100</v>
      </c>
    </row>
    <row r="14" spans="1:9" s="2" customFormat="1" ht="13.5" thickBot="1">
      <c r="A14" s="29"/>
      <c r="B14" s="31" t="s">
        <v>4</v>
      </c>
      <c r="C14" s="26"/>
      <c r="D14" s="26"/>
      <c r="E14" s="26"/>
      <c r="F14" s="27">
        <f>SUM(F13:F13)</f>
        <v>13650</v>
      </c>
      <c r="G14" s="27">
        <f>G13</f>
        <v>100</v>
      </c>
      <c r="H14" s="27">
        <f>H13</f>
        <v>13650</v>
      </c>
      <c r="I14" s="27">
        <f>I13</f>
        <v>100</v>
      </c>
    </row>
    <row r="16" spans="1:10" ht="12.75">
      <c r="A16" s="41"/>
      <c r="B16" s="41"/>
      <c r="C16" s="41"/>
      <c r="D16" s="41"/>
      <c r="E16" s="41"/>
      <c r="F16" s="41"/>
      <c r="G16" s="41"/>
      <c r="J16" s="43" t="s">
        <v>20</v>
      </c>
    </row>
    <row r="17" ht="12.75">
      <c r="A17" s="42" t="s">
        <v>18</v>
      </c>
    </row>
    <row r="19" spans="1:9" ht="12.75">
      <c r="A19" s="41"/>
      <c r="B19" s="41"/>
      <c r="C19" s="41"/>
      <c r="D19" s="41"/>
      <c r="E19" s="41"/>
      <c r="F19" s="41"/>
      <c r="G19" s="41"/>
      <c r="H19" s="41"/>
      <c r="I19" s="41"/>
    </row>
    <row r="20" ht="12.75">
      <c r="A20" s="42" t="s">
        <v>19</v>
      </c>
    </row>
    <row r="21" spans="8:13" ht="12.75">
      <c r="H21" s="44"/>
      <c r="I21" s="44"/>
      <c r="J21" s="44"/>
      <c r="K21" s="44"/>
      <c r="L21" s="44"/>
      <c r="M21" s="44"/>
    </row>
    <row r="22" ht="12.75">
      <c r="H22" s="42" t="s">
        <v>21</v>
      </c>
    </row>
    <row r="23" ht="12.75">
      <c r="H23" s="45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F26" s="1"/>
      <c r="G26" s="1"/>
      <c r="H26" s="1"/>
      <c r="I26" s="1"/>
    </row>
    <row r="27" ht="15">
      <c r="A27" s="1"/>
    </row>
    <row r="28" spans="2:5" ht="12.75">
      <c r="B28" s="2"/>
      <c r="C28" s="2"/>
      <c r="D28" s="2"/>
      <c r="E28" s="2"/>
    </row>
    <row r="29" spans="6:9" ht="12.75">
      <c r="F29" s="2"/>
      <c r="G29" s="2"/>
      <c r="H29" s="2"/>
      <c r="I29" s="2"/>
    </row>
  </sheetData>
  <sheetProtection/>
  <mergeCells count="3">
    <mergeCell ref="A3:G3"/>
    <mergeCell ref="A16:G16"/>
    <mergeCell ref="A19:I19"/>
  </mergeCells>
  <printOptions/>
  <pageMargins left="0.5905511811023623" right="0.3937007874015748" top="0.984251968503937" bottom="0" header="0.5118110236220472" footer="0.5118110236220472"/>
  <pageSetup horizontalDpi="600" verticalDpi="600" orientation="landscape" paperSize="9" r:id="rId1"/>
  <headerFooter alignWithMargins="0">
    <oddHeader>&amp;L&amp;"Arial,Negrito"&amp;UEstado do Rio Grande do Sul
Município de Tenente Portela&amp;C&amp;"Arial,Negrito"&amp;12&amp;UPlanilçha F. Financeiro&amp;R&amp;"Arial,Negrito"&amp;UProcesso Licitatório Nr. 09/2020
Tomada de Preços Nr. 01/2020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tecnew</cp:lastModifiedBy>
  <cp:lastPrinted>2020-01-23T14:30:48Z</cp:lastPrinted>
  <dcterms:created xsi:type="dcterms:W3CDTF">1999-05-17T17:32:30Z</dcterms:created>
  <dcterms:modified xsi:type="dcterms:W3CDTF">2020-01-23T14:31:25Z</dcterms:modified>
  <cp:category/>
  <cp:version/>
  <cp:contentType/>
  <cp:contentStatus/>
</cp:coreProperties>
</file>