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10053" activeTab="0"/>
  </bookViews>
  <sheets>
    <sheet name="Plan1" sheetId="1" r:id="rId1"/>
  </sheets>
  <externalReferences>
    <externalReference r:id="rId4"/>
  </externalReferences>
  <definedNames>
    <definedName name="_xlnm.Print_Area" localSheetId="0">'Plan1'!$A$1:$O$11</definedName>
  </definedNames>
  <calcPr fullCalcOnLoad="1"/>
</workbook>
</file>

<file path=xl/sharedStrings.xml><?xml version="1.0" encoding="utf-8"?>
<sst xmlns="http://schemas.openxmlformats.org/spreadsheetml/2006/main" count="25" uniqueCount="18">
  <si>
    <t>2.0</t>
  </si>
  <si>
    <t>1.0</t>
  </si>
  <si>
    <t>TOTAL ACUMULADO</t>
  </si>
  <si>
    <t>%</t>
  </si>
  <si>
    <t>SUB TOTAL</t>
  </si>
  <si>
    <t>Item</t>
  </si>
  <si>
    <t>Orçamento</t>
  </si>
  <si>
    <t>Total</t>
  </si>
  <si>
    <t>Mês 01</t>
  </si>
  <si>
    <t>Mês 02</t>
  </si>
  <si>
    <t>Valor</t>
  </si>
  <si>
    <t>%exec.</t>
  </si>
  <si>
    <t>TIPO DE SERVIÇO: Obras viárias/ Revestimento Poliédrico</t>
  </si>
  <si>
    <t>Descrição dos Serviços</t>
  </si>
  <si>
    <t xml:space="preserve">CRONOGRAMA FÍSICO - FINANCEIRO - LICITAÇÃO - DESONERADO </t>
  </si>
  <si>
    <t>Local e  data</t>
  </si>
  <si>
    <t>Assinat. Resp. Legal da  Empresa</t>
  </si>
  <si>
    <t>CARIMBO  DA  EMPRESA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</si>
</sst>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_(* #,##0.000_);_(* \(#,##0.000\);_(* &quot;-&quot;??_);_(@_)"/>
    <numFmt numFmtId="199" formatCode="_(* #,##0.000_);_(* \(#,##0.000\);_(* &quot;-&quot;???_);_(@_)"/>
    <numFmt numFmtId="200" formatCode="[$-416]dddd\,\ d&quot; de &quot;mmmm&quot; de &quot;yyyy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177" fontId="3" fillId="0" borderId="18" xfId="60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177" fontId="3" fillId="0" borderId="16" xfId="60" applyFont="1" applyBorder="1" applyAlignment="1">
      <alignment/>
    </xf>
    <xf numFmtId="177" fontId="3" fillId="0" borderId="19" xfId="60" applyFont="1" applyBorder="1" applyAlignment="1">
      <alignment/>
    </xf>
    <xf numFmtId="0" fontId="5" fillId="0" borderId="20" xfId="0" applyFont="1" applyBorder="1" applyAlignment="1">
      <alignment/>
    </xf>
    <xf numFmtId="177" fontId="5" fillId="0" borderId="21" xfId="60" applyFont="1" applyBorder="1" applyAlignment="1">
      <alignment/>
    </xf>
    <xf numFmtId="177" fontId="5" fillId="0" borderId="22" xfId="6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2" fontId="3" fillId="0" borderId="28" xfId="0" applyNumberFormat="1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23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%20DESONE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A4" t="str">
            <v>OBRA: FECHAMENTO DO GINÁSIO MUNICIPAL DE DALTRO FILHO</v>
          </cell>
        </row>
        <row r="5">
          <cell r="A5" t="str">
            <v>LOCAL: DALTRO FILHO - TENENTE PORTELA - RS</v>
          </cell>
        </row>
        <row r="12">
          <cell r="B12" t="str">
            <v>ALVENARIA DE VEDAÇÃO </v>
          </cell>
          <cell r="H12">
            <v>21189.45</v>
          </cell>
        </row>
        <row r="15">
          <cell r="B15" t="str">
            <v>contra-verga em concreto com treliça soldada pinado junto ao pilar  15x14cm</v>
          </cell>
        </row>
        <row r="16">
          <cell r="H16">
            <v>1689.08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70" workbookViewId="0" topLeftCell="A1">
      <selection activeCell="J14" sqref="J14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2.28125" style="0" hidden="1" customWidth="1"/>
    <col min="4" max="4" width="3.00390625" style="0" hidden="1" customWidth="1"/>
    <col min="5" max="5" width="21.57421875" style="0" customWidth="1"/>
    <col min="6" max="6" width="12.28125" style="0" bestFit="1" customWidth="1"/>
    <col min="7" max="7" width="8.57421875" style="0" bestFit="1" customWidth="1"/>
    <col min="8" max="8" width="11.28125" style="0" customWidth="1"/>
    <col min="9" max="9" width="7.8515625" style="0" customWidth="1"/>
    <col min="10" max="10" width="8.421875" style="0" customWidth="1"/>
    <col min="11" max="11" width="12.00390625" style="0" customWidth="1"/>
    <col min="12" max="12" width="0.13671875" style="0" hidden="1" customWidth="1"/>
    <col min="13" max="13" width="10.8515625" style="0" hidden="1" customWidth="1"/>
    <col min="14" max="14" width="8.7109375" style="0" bestFit="1" customWidth="1"/>
    <col min="15" max="15" width="8.140625" style="0" bestFit="1" customWidth="1"/>
    <col min="16" max="16" width="13.421875" style="0" customWidth="1"/>
    <col min="17" max="17" width="9.57421875" style="0" bestFit="1" customWidth="1"/>
    <col min="18" max="18" width="9.140625" style="0" hidden="1" customWidth="1"/>
    <col min="19" max="19" width="9.140625" style="0" customWidth="1"/>
    <col min="20" max="20" width="10.7109375" style="0" customWidth="1"/>
    <col min="21" max="21" width="11.28125" style="0" bestFit="1" customWidth="1"/>
  </cols>
  <sheetData>
    <row r="1" spans="1:15" ht="13.5">
      <c r="A1" s="8"/>
      <c r="B1" s="9"/>
      <c r="C1" s="9"/>
      <c r="D1" s="9"/>
      <c r="E1" s="9"/>
      <c r="F1" s="25" t="s">
        <v>14</v>
      </c>
      <c r="G1" s="25"/>
      <c r="H1" s="25"/>
      <c r="I1" s="25"/>
      <c r="J1" s="25"/>
      <c r="K1" s="25"/>
      <c r="L1" s="25"/>
      <c r="M1" s="25"/>
      <c r="N1" s="25"/>
      <c r="O1" s="25"/>
    </row>
    <row r="2" spans="1:15" ht="13.5" thickBot="1">
      <c r="A2" s="36" t="s">
        <v>12</v>
      </c>
      <c r="B2" s="37"/>
      <c r="C2" s="37"/>
      <c r="D2" s="37"/>
      <c r="E2" s="37"/>
      <c r="F2" s="37"/>
      <c r="G2" s="10"/>
      <c r="H2" s="10"/>
      <c r="I2" s="10"/>
      <c r="J2" s="10"/>
      <c r="K2" s="10"/>
      <c r="L2" s="10"/>
      <c r="M2" s="10"/>
      <c r="N2" s="10"/>
      <c r="O2" s="10"/>
    </row>
    <row r="3" spans="1:19" s="7" customFormat="1" ht="12.75">
      <c r="A3" s="34" t="str">
        <f>'[1]Plan1'!$A$4</f>
        <v>OBRA: FECHAMENTO DO GINÁSIO MUNICIPAL DE DALTRO FILHO</v>
      </c>
      <c r="B3" s="35"/>
      <c r="C3" s="35"/>
      <c r="D3" s="35"/>
      <c r="E3" s="35"/>
      <c r="F3" s="35"/>
      <c r="G3" s="11"/>
      <c r="H3" s="11"/>
      <c r="I3" s="11"/>
      <c r="J3" s="11"/>
      <c r="K3" s="11"/>
      <c r="L3" s="11"/>
      <c r="M3" s="11"/>
      <c r="N3" s="11"/>
      <c r="O3" s="11"/>
      <c r="P3"/>
      <c r="Q3"/>
      <c r="R3"/>
      <c r="S3"/>
    </row>
    <row r="4" spans="1:19" s="7" customFormat="1" ht="12.75">
      <c r="A4" s="26" t="str">
        <f>'[1]Plan1'!$A$5</f>
        <v>LOCAL: DALTRO FILHO - TENENTE PORTELA - RS</v>
      </c>
      <c r="B4" s="27"/>
      <c r="C4" s="27"/>
      <c r="D4" s="27"/>
      <c r="E4" s="27"/>
      <c r="F4" s="27"/>
      <c r="G4" s="11"/>
      <c r="H4" s="11"/>
      <c r="I4" s="11"/>
      <c r="J4" s="11"/>
      <c r="K4" s="11"/>
      <c r="L4" s="11"/>
      <c r="M4" s="11"/>
      <c r="N4" s="11"/>
      <c r="O4" s="11"/>
      <c r="P4"/>
      <c r="Q4"/>
      <c r="R4"/>
      <c r="S4"/>
    </row>
    <row r="5" spans="1:15" ht="13.5" thickBot="1">
      <c r="A5" s="1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3.5">
      <c r="A6" s="4" t="s">
        <v>5</v>
      </c>
      <c r="B6" s="38" t="s">
        <v>13</v>
      </c>
      <c r="C6" s="39"/>
      <c r="D6" s="39"/>
      <c r="E6" s="40"/>
      <c r="F6" s="13" t="s">
        <v>7</v>
      </c>
      <c r="G6" s="13"/>
      <c r="H6" s="13" t="s">
        <v>8</v>
      </c>
      <c r="I6" s="13"/>
      <c r="J6" s="13"/>
      <c r="K6" s="13" t="s">
        <v>9</v>
      </c>
      <c r="L6" s="14"/>
      <c r="M6" s="14"/>
      <c r="N6" s="14"/>
      <c r="O6" s="14"/>
    </row>
    <row r="7" spans="1:15" ht="12.75">
      <c r="A7" s="5"/>
      <c r="B7" s="41" t="s">
        <v>6</v>
      </c>
      <c r="C7" s="42"/>
      <c r="D7" s="42"/>
      <c r="E7" s="43"/>
      <c r="F7" s="15" t="s">
        <v>10</v>
      </c>
      <c r="G7" s="15" t="s">
        <v>3</v>
      </c>
      <c r="H7" s="15" t="s">
        <v>10</v>
      </c>
      <c r="I7" s="15" t="s">
        <v>3</v>
      </c>
      <c r="J7" s="15" t="s">
        <v>11</v>
      </c>
      <c r="K7" s="15" t="s">
        <v>10</v>
      </c>
      <c r="L7" s="15" t="s">
        <v>3</v>
      </c>
      <c r="M7" s="15" t="s">
        <v>10</v>
      </c>
      <c r="N7" s="15" t="s">
        <v>3</v>
      </c>
      <c r="O7" s="15" t="s">
        <v>11</v>
      </c>
    </row>
    <row r="8" spans="1:21" s="7" customFormat="1" ht="19.5" customHeight="1">
      <c r="A8" s="16" t="s">
        <v>1</v>
      </c>
      <c r="B8" s="44" t="str">
        <f>'[1]Plan1'!$B$12</f>
        <v>ALVENARIA DE VEDAÇÃO </v>
      </c>
      <c r="C8" s="45"/>
      <c r="D8" s="45"/>
      <c r="E8" s="46"/>
      <c r="F8" s="17">
        <f>'[1]Plan1'!$H$12</f>
        <v>21189.45</v>
      </c>
      <c r="G8" s="18">
        <f>F8*100/F10</f>
        <v>92.61718300957274</v>
      </c>
      <c r="H8" s="18">
        <f>$F$8*J8/100</f>
        <v>16951.56</v>
      </c>
      <c r="I8" s="18">
        <f>$G$8*J8/100</f>
        <v>74.09374640765819</v>
      </c>
      <c r="J8" s="18">
        <v>80</v>
      </c>
      <c r="K8" s="18">
        <f>$F$8*O8/100</f>
        <v>4237.89</v>
      </c>
      <c r="L8" s="16"/>
      <c r="M8" s="16"/>
      <c r="N8" s="18">
        <f>$G$8*O8/100</f>
        <v>18.523436601914547</v>
      </c>
      <c r="O8" s="18">
        <v>20</v>
      </c>
      <c r="P8"/>
      <c r="Q8"/>
      <c r="R8"/>
      <c r="S8"/>
      <c r="T8" s="6"/>
      <c r="U8" s="6"/>
    </row>
    <row r="9" spans="1:21" s="7" customFormat="1" ht="29.25" customHeight="1" thickBot="1">
      <c r="A9" s="16" t="s">
        <v>0</v>
      </c>
      <c r="B9" s="47" t="str">
        <f>'[1]Plan1'!$B$15</f>
        <v>contra-verga em concreto com treliça soldada pinado junto ao pilar  15x14cm</v>
      </c>
      <c r="C9" s="48"/>
      <c r="D9" s="48"/>
      <c r="E9" s="49"/>
      <c r="F9" s="19">
        <f>'[1]Plan1'!$H$16</f>
        <v>1689.08</v>
      </c>
      <c r="G9" s="18">
        <f>F9*100/F10</f>
        <v>7.38281699042727</v>
      </c>
      <c r="H9" s="18">
        <f>$F$9*J9/100</f>
        <v>1182.356</v>
      </c>
      <c r="I9" s="18">
        <f>$G$9*J9/100</f>
        <v>5.167971893299089</v>
      </c>
      <c r="J9" s="18">
        <v>70</v>
      </c>
      <c r="K9" s="18">
        <f>$F$9*O9/100</f>
        <v>506.72399999999993</v>
      </c>
      <c r="L9" s="16"/>
      <c r="M9" s="16"/>
      <c r="N9" s="18">
        <f>$G$9*O9/100</f>
        <v>2.214845097128181</v>
      </c>
      <c r="O9" s="18">
        <v>30</v>
      </c>
      <c r="P9"/>
      <c r="Q9"/>
      <c r="R9"/>
      <c r="S9"/>
      <c r="T9" s="6"/>
      <c r="U9" s="6"/>
    </row>
    <row r="10" spans="1:15" ht="19.5" customHeight="1">
      <c r="A10" s="4"/>
      <c r="B10" s="28" t="s">
        <v>4</v>
      </c>
      <c r="C10" s="29"/>
      <c r="D10" s="29"/>
      <c r="E10" s="30"/>
      <c r="F10" s="20">
        <f>SUM(F8:F9)</f>
        <v>22878.53</v>
      </c>
      <c r="G10" s="20">
        <f>SUM(G8:G9)</f>
        <v>100.00000000000001</v>
      </c>
      <c r="H10" s="20">
        <f>SUM(H8:H9)</f>
        <v>18133.916</v>
      </c>
      <c r="I10" s="20">
        <f>SUM(I8:I9)</f>
        <v>79.26171830095727</v>
      </c>
      <c r="J10" s="20"/>
      <c r="K10" s="20">
        <f>SUM(K8:K9)</f>
        <v>4744.6140000000005</v>
      </c>
      <c r="L10" s="20"/>
      <c r="M10" s="20"/>
      <c r="N10" s="20">
        <f>SUM(N8:N9)</f>
        <v>20.738281699042727</v>
      </c>
      <c r="O10" s="21"/>
    </row>
    <row r="11" spans="1:19" s="2" customFormat="1" ht="14.25" thickBot="1">
      <c r="A11" s="22"/>
      <c r="B11" s="31" t="s">
        <v>2</v>
      </c>
      <c r="C11" s="32"/>
      <c r="D11" s="32"/>
      <c r="E11" s="33"/>
      <c r="F11" s="23">
        <f>SUM(F10:F10)</f>
        <v>22878.53</v>
      </c>
      <c r="G11" s="23">
        <f>G10</f>
        <v>100.00000000000001</v>
      </c>
      <c r="H11" s="23">
        <f>H10</f>
        <v>18133.916</v>
      </c>
      <c r="I11" s="23">
        <f>I10</f>
        <v>79.26171830095727</v>
      </c>
      <c r="J11" s="23"/>
      <c r="K11" s="23">
        <f>H11+K10</f>
        <v>22878.530000000002</v>
      </c>
      <c r="L11" s="23"/>
      <c r="M11" s="23"/>
      <c r="N11" s="24">
        <f>I11+N10</f>
        <v>100</v>
      </c>
      <c r="O11" s="24"/>
      <c r="P11"/>
      <c r="Q11"/>
      <c r="R11"/>
      <c r="S11"/>
    </row>
    <row r="13" spans="2:10" ht="13.5">
      <c r="B13" s="51"/>
      <c r="C13" s="51"/>
      <c r="D13" s="51"/>
      <c r="E13" s="51"/>
      <c r="F13" s="51"/>
      <c r="J13" s="54" t="s">
        <v>17</v>
      </c>
    </row>
    <row r="14" ht="13.5">
      <c r="B14" s="52" t="s">
        <v>15</v>
      </c>
    </row>
    <row r="17" spans="2:5" ht="12.75">
      <c r="B17" s="53"/>
      <c r="C17" s="50"/>
      <c r="D17" s="50"/>
      <c r="E17" s="50"/>
    </row>
    <row r="18" ht="13.5">
      <c r="B18" s="54" t="s">
        <v>16</v>
      </c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">
      <c r="A22" s="1"/>
    </row>
    <row r="23" spans="2:5" ht="13.5">
      <c r="B23" s="2"/>
      <c r="C23" s="2"/>
      <c r="D23" s="2"/>
      <c r="E23" s="2"/>
    </row>
    <row r="24" spans="6:15" ht="13.5"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/>
  <mergeCells count="12">
    <mergeCell ref="B13:F13"/>
    <mergeCell ref="B17:E17"/>
    <mergeCell ref="F1:O1"/>
    <mergeCell ref="A4:F4"/>
    <mergeCell ref="B10:E10"/>
    <mergeCell ref="B11:E11"/>
    <mergeCell ref="A3:F3"/>
    <mergeCell ref="A2:F2"/>
    <mergeCell ref="B6:E6"/>
    <mergeCell ref="B7:E7"/>
    <mergeCell ref="B8:E8"/>
    <mergeCell ref="B9:E9"/>
  </mergeCells>
  <printOptions/>
  <pageMargins left="0.1968503937007874" right="0.1968503937007874" top="0.984251968503937" bottom="0" header="0.5118110236220472" footer="0.5118110236220472"/>
  <pageSetup horizontalDpi="300" verticalDpi="300" orientation="landscape" paperSize="9" scale="81" r:id="rId1"/>
  <headerFooter alignWithMargins="0">
    <oddHeader>&amp;L&amp;"Arial,Negrito"&amp;UEstado do Rio Grande do Sul
Município de Tenente Portela&amp;R&amp;"Arial,Negrito"&amp;UProcesso Licitatório Nr. 91/2018
Tomada de Preços Nr. 09/2018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Paulo D</cp:lastModifiedBy>
  <cp:lastPrinted>2018-05-11T14:45:25Z</cp:lastPrinted>
  <dcterms:created xsi:type="dcterms:W3CDTF">1999-05-17T17:32:30Z</dcterms:created>
  <dcterms:modified xsi:type="dcterms:W3CDTF">2018-05-11T14:47:39Z</dcterms:modified>
  <cp:category/>
  <cp:version/>
  <cp:contentType/>
  <cp:contentStatus/>
</cp:coreProperties>
</file>